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<sst xmlns="http://schemas.openxmlformats.org/spreadsheetml/2006/main" count="178" uniqueCount="176">
  <si>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31 DE ENERO DE 2019</t>
  </si>
  <si>
    <t>Ampliaciones</t>
  </si>
  <si>
    <t>Reducciones</t>
  </si>
  <si>
    <t>2</t>
  </si>
  <si>
    <t>3= (1 + ó - 2)</t>
  </si>
  <si>
    <t>Convenios</t>
  </si>
  <si>
    <t>Transferencias al Resto del Sector Público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</si>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</sst>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19050</xdr:rowOff>
    </xdr:from>
    <xdr:to>
      <xdr:col>14</xdr:col>
      <xdr:colOff>914400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F20" sqref="F20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pans="1:16" ht="15" customHeight="1">
      <c r="A2" s="5"/>
      <c r="B2" s="6"/>
      <c r="C2" s="5"/>
      <c r="D2" s="5"/>
      <c r="E2" s="11"/>
      <c r="F2" s="11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ht="15" customHeight="1">
      <c r="A3" s="5"/>
      <c r="B3" s="27" t="s">
        <v>172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"/>
    </row>
    <row r="4" spans="1:16" ht="15" customHeight="1">
      <c r="A4" s="5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</row>
    <row r="5" spans="1:16" ht="1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1:16" ht="26.25" customHeight="1">
      <c r="A7" s="13"/>
      <c r="B7" s="23" t="s">
        <v>173</v>
      </c>
      <c r="C7" s="24"/>
      <c r="D7" s="25" t="s">
        <v>8</v>
      </c>
      <c r="E7" s="25" t="s">
        <v>9</v>
      </c>
      <c r="F7" s="25"/>
      <c r="G7" s="25" t="s">
        <v>10</v>
      </c>
      <c r="H7" s="25" t="s">
        <v>11</v>
      </c>
      <c r="I7" s="25" t="s">
        <v>12</v>
      </c>
      <c r="J7" s="29" t="s">
        <v>13</v>
      </c>
      <c r="K7" s="29" t="s">
        <v>14</v>
      </c>
      <c r="L7" s="29" t="s">
        <v>15</v>
      </c>
      <c r="M7" s="29" t="s">
        <v>16</v>
      </c>
      <c r="N7" s="29" t="s">
        <v>17</v>
      </c>
      <c r="O7" s="25" t="s">
        <v>18</v>
      </c>
      <c r="P7" s="4"/>
    </row>
    <row r="8" spans="1:16" ht="21.75" customHeight="1">
      <c r="A8" s="13"/>
      <c r="B8" s="23"/>
      <c r="C8" s="24"/>
      <c r="D8" s="26"/>
      <c r="E8" s="12" t="s">
        <v>2</v>
      </c>
      <c r="F8" s="12" t="s">
        <v>1</v>
      </c>
      <c r="G8" s="26"/>
      <c r="H8" s="26"/>
      <c r="I8" s="26"/>
      <c r="J8" s="29"/>
      <c r="K8" s="29"/>
      <c r="L8" s="29"/>
      <c r="M8" s="29"/>
      <c r="N8" s="29"/>
      <c r="O8" s="26"/>
      <c r="P8" s="4"/>
    </row>
    <row r="9" spans="1:16" ht="15" customHeight="1" hidden="1">
      <c r="A9" s="6"/>
      <c r="B9" s="6"/>
      <c r="C9" s="6"/>
      <c r="D9" s="9" t="s">
        <v>7</v>
      </c>
      <c r="E9" s="9" t="s">
        <v>3</v>
      </c>
      <c r="F9" s="9" t="s">
        <v>3</v>
      </c>
      <c r="G9" s="9" t="s">
        <v>4</v>
      </c>
      <c r="H9" s="9" t="s">
        <v>19</v>
      </c>
      <c r="I9" s="9" t="s">
        <v>20</v>
      </c>
      <c r="J9" s="9" t="s">
        <v>21</v>
      </c>
      <c r="K9" s="9" t="s">
        <v>22</v>
      </c>
      <c r="L9" s="9" t="s">
        <v>23</v>
      </c>
      <c r="M9" s="9" t="s">
        <v>24</v>
      </c>
      <c r="N9" s="9" t="s">
        <v>25</v>
      </c>
      <c r="O9" s="9" t="s">
        <v>26</v>
      </c>
      <c r="P9" s="4"/>
    </row>
    <row r="10" spans="1:16" ht="15" customHeight="1" hidden="1">
      <c r="A10" s="6"/>
      <c r="B10" s="6"/>
      <c r="C10" s="6"/>
      <c r="D10" s="6" t="s">
        <v>27</v>
      </c>
      <c r="E10" s="6" t="s">
        <v>28</v>
      </c>
      <c r="F10" s="6" t="s">
        <v>28</v>
      </c>
      <c r="G10" s="6"/>
      <c r="H10" s="6" t="s">
        <v>29</v>
      </c>
      <c r="I10" s="6"/>
      <c r="J10" s="6" t="s">
        <v>30</v>
      </c>
      <c r="K10" s="6"/>
      <c r="L10" s="6"/>
      <c r="M10" s="6" t="s">
        <v>31</v>
      </c>
      <c r="N10" s="6" t="s">
        <v>32</v>
      </c>
      <c r="O10" s="6"/>
      <c r="P10" s="4"/>
    </row>
    <row r="11" spans="1:16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spans="1:16" ht="15" customHeight="1">
      <c r="A12" s="5"/>
      <c r="B12" s="10" t="s">
        <v>33</v>
      </c>
      <c r="C12" s="14" t="s">
        <v>34</v>
      </c>
      <c r="D12" s="19">
        <f>SUM(D14:D21)</f>
        <v>178480520</v>
      </c>
      <c r="E12" s="19">
        <f aca="true" t="shared" si="0" ref="E12:O12">SUM(E14:E21)</f>
        <v>0</v>
      </c>
      <c r="F12" s="19">
        <f t="shared" si="0"/>
        <v>0</v>
      </c>
      <c r="G12" s="19">
        <f>SUM(G14:G21)</f>
        <v>178480520</v>
      </c>
      <c r="H12" s="19">
        <f t="shared" si="0"/>
        <v>178480520</v>
      </c>
      <c r="I12" s="19">
        <f t="shared" si="0"/>
        <v>0</v>
      </c>
      <c r="J12" s="19">
        <f t="shared" si="0"/>
        <v>12765336.719999999</v>
      </c>
      <c r="K12" s="19">
        <f t="shared" si="0"/>
        <v>165715183.28</v>
      </c>
      <c r="L12" s="19">
        <f t="shared" si="0"/>
        <v>165715183.28</v>
      </c>
      <c r="M12" s="19">
        <f t="shared" si="0"/>
        <v>11046393.28</v>
      </c>
      <c r="N12" s="19">
        <f t="shared" si="0"/>
        <v>10593240.159999998</v>
      </c>
      <c r="O12" s="19">
        <f t="shared" si="0"/>
        <v>2172096.5599999996</v>
      </c>
      <c r="P12" s="4"/>
    </row>
    <row r="13" spans="1:16" ht="15" customHeight="1">
      <c r="A13" s="5"/>
      <c r="B13" s="6"/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</row>
    <row r="14" spans="1:16" ht="15" customHeight="1">
      <c r="A14" s="5"/>
      <c r="B14" s="16" t="s">
        <v>35</v>
      </c>
      <c r="C14" s="15" t="s">
        <v>36</v>
      </c>
      <c r="D14" s="21">
        <v>102334977</v>
      </c>
      <c r="E14" s="21">
        <v>0</v>
      </c>
      <c r="F14" s="21">
        <v>0</v>
      </c>
      <c r="G14" s="21">
        <f aca="true" t="shared" si="1" ref="G14:G21">D14-E14+F14</f>
        <v>102334977</v>
      </c>
      <c r="H14" s="21">
        <v>102334977</v>
      </c>
      <c r="I14" s="21">
        <f>G14-H14</f>
        <v>0</v>
      </c>
      <c r="J14" s="21">
        <v>7737059.609999999</v>
      </c>
      <c r="K14" s="21">
        <f>H14-J14</f>
        <v>94597917.39</v>
      </c>
      <c r="L14" s="21">
        <f>G14-J14</f>
        <v>94597917.39</v>
      </c>
      <c r="M14" s="21">
        <v>7731882.8100000005</v>
      </c>
      <c r="N14" s="21">
        <v>7314079.609999999</v>
      </c>
      <c r="O14" s="21">
        <f>J14-N14</f>
        <v>422980</v>
      </c>
      <c r="P14" s="4"/>
    </row>
    <row r="15" spans="1:16" ht="15" customHeight="1">
      <c r="A15" s="5"/>
      <c r="B15" s="16" t="s">
        <v>37</v>
      </c>
      <c r="C15" s="15" t="s">
        <v>38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  <c r="P15" s="4"/>
    </row>
    <row r="16" spans="1:16" ht="15" customHeight="1">
      <c r="A16" s="5"/>
      <c r="B16" s="16" t="s">
        <v>39</v>
      </c>
      <c r="C16" s="15" t="s">
        <v>40</v>
      </c>
      <c r="D16" s="21">
        <v>19908027</v>
      </c>
      <c r="E16" s="21">
        <v>0</v>
      </c>
      <c r="F16" s="21">
        <v>0</v>
      </c>
      <c r="G16" s="21">
        <f t="shared" si="1"/>
        <v>19908027</v>
      </c>
      <c r="H16" s="21">
        <v>19908027</v>
      </c>
      <c r="I16" s="21">
        <f t="shared" si="2"/>
        <v>0</v>
      </c>
      <c r="J16" s="21">
        <v>1486168.86</v>
      </c>
      <c r="K16" s="21">
        <f t="shared" si="3"/>
        <v>18421858.14</v>
      </c>
      <c r="L16" s="21">
        <f t="shared" si="4"/>
        <v>18421858.14</v>
      </c>
      <c r="M16" s="21">
        <v>181213.00000000003</v>
      </c>
      <c r="N16" s="21">
        <v>171550.35</v>
      </c>
      <c r="O16" s="21">
        <f t="shared" si="5"/>
        <v>1314618.51</v>
      </c>
      <c r="P16" s="4"/>
    </row>
    <row r="17" spans="1:16" ht="15" customHeight="1">
      <c r="A17" s="5"/>
      <c r="B17" s="16" t="s">
        <v>41</v>
      </c>
      <c r="C17" s="15" t="s">
        <v>42</v>
      </c>
      <c r="D17" s="21">
        <v>30801436</v>
      </c>
      <c r="E17" s="21">
        <v>0</v>
      </c>
      <c r="F17" s="21">
        <v>0</v>
      </c>
      <c r="G17" s="21">
        <f t="shared" si="1"/>
        <v>30801436</v>
      </c>
      <c r="H17" s="21">
        <v>30801436</v>
      </c>
      <c r="I17" s="21">
        <f t="shared" si="2"/>
        <v>0</v>
      </c>
      <c r="J17" s="21">
        <v>2208481.3199999994</v>
      </c>
      <c r="K17" s="21">
        <f t="shared" si="3"/>
        <v>28592954.68</v>
      </c>
      <c r="L17" s="21">
        <f t="shared" si="4"/>
        <v>28592954.68</v>
      </c>
      <c r="M17" s="21">
        <v>1800208.4399999997</v>
      </c>
      <c r="N17" s="21">
        <v>1800208.4399999995</v>
      </c>
      <c r="O17" s="21">
        <f t="shared" si="5"/>
        <v>408272.8799999999</v>
      </c>
      <c r="P17" s="4"/>
    </row>
    <row r="18" spans="1:16" ht="15" customHeight="1">
      <c r="A18" s="5"/>
      <c r="B18" s="16" t="s">
        <v>43</v>
      </c>
      <c r="C18" s="15" t="s">
        <v>44</v>
      </c>
      <c r="D18" s="21">
        <v>6233484</v>
      </c>
      <c r="E18" s="21">
        <v>0</v>
      </c>
      <c r="F18" s="21">
        <v>0</v>
      </c>
      <c r="G18" s="21">
        <f t="shared" si="1"/>
        <v>6233484</v>
      </c>
      <c r="H18" s="21">
        <v>6233484</v>
      </c>
      <c r="I18" s="21">
        <f t="shared" si="2"/>
        <v>0</v>
      </c>
      <c r="J18" s="21">
        <v>521251.1</v>
      </c>
      <c r="K18" s="21">
        <f t="shared" si="3"/>
        <v>5712232.9</v>
      </c>
      <c r="L18" s="21">
        <f t="shared" si="4"/>
        <v>5712232.9</v>
      </c>
      <c r="M18" s="21">
        <v>521251.1</v>
      </c>
      <c r="N18" s="21">
        <v>518140.03</v>
      </c>
      <c r="O18" s="21">
        <f t="shared" si="5"/>
        <v>3111.069999999949</v>
      </c>
      <c r="P18" s="4"/>
    </row>
    <row r="19" spans="1:16" ht="15" customHeight="1">
      <c r="A19" s="5"/>
      <c r="B19" s="16" t="s">
        <v>45</v>
      </c>
      <c r="C19" s="15" t="s">
        <v>46</v>
      </c>
      <c r="D19" s="21">
        <v>3500000</v>
      </c>
      <c r="E19" s="21">
        <v>0</v>
      </c>
      <c r="F19" s="21">
        <v>0</v>
      </c>
      <c r="G19" s="21">
        <f t="shared" si="1"/>
        <v>3500000</v>
      </c>
      <c r="H19" s="21">
        <v>3500000</v>
      </c>
      <c r="I19" s="21">
        <f t="shared" si="2"/>
        <v>0</v>
      </c>
      <c r="J19" s="21">
        <v>0</v>
      </c>
      <c r="K19" s="21">
        <f t="shared" si="3"/>
        <v>3500000</v>
      </c>
      <c r="L19" s="21">
        <f t="shared" si="4"/>
        <v>3500000</v>
      </c>
      <c r="M19" s="21">
        <v>0</v>
      </c>
      <c r="N19" s="21">
        <v>0</v>
      </c>
      <c r="O19" s="21">
        <f t="shared" si="5"/>
        <v>0</v>
      </c>
      <c r="P19" s="4"/>
    </row>
    <row r="20" spans="1:16" ht="15" customHeight="1">
      <c r="A20" s="5"/>
      <c r="B20" s="16" t="s">
        <v>47</v>
      </c>
      <c r="C20" s="15" t="s">
        <v>48</v>
      </c>
      <c r="D20" s="21">
        <v>15702596</v>
      </c>
      <c r="E20" s="21">
        <v>0</v>
      </c>
      <c r="F20" s="21">
        <v>0</v>
      </c>
      <c r="G20" s="21">
        <f>D20-E20+F20</f>
        <v>15702596</v>
      </c>
      <c r="H20" s="21">
        <v>15702596</v>
      </c>
      <c r="I20" s="21">
        <f>G20-H20</f>
        <v>0</v>
      </c>
      <c r="J20" s="21">
        <v>812375.83</v>
      </c>
      <c r="K20" s="21">
        <f>H20-J20</f>
        <v>14890220.17</v>
      </c>
      <c r="L20" s="21">
        <f>G20-J20</f>
        <v>14890220.17</v>
      </c>
      <c r="M20" s="21">
        <v>811837.93</v>
      </c>
      <c r="N20" s="21">
        <v>789261.7299999999</v>
      </c>
      <c r="O20" s="21">
        <f>J20-N20</f>
        <v>23114.100000000093</v>
      </c>
      <c r="P20" s="4"/>
    </row>
    <row r="21" spans="1:16" ht="25.5">
      <c r="A21" s="5"/>
      <c r="B21" s="16" t="s">
        <v>49</v>
      </c>
      <c r="C21" s="15" t="s">
        <v>50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  <c r="P21" s="4"/>
    </row>
    <row r="22" spans="1:16" ht="15" customHeight="1">
      <c r="A22" s="5"/>
      <c r="B22" s="6"/>
      <c r="C22" s="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</row>
    <row r="23" spans="1:16" ht="15" customHeight="1">
      <c r="A23" s="5"/>
      <c r="B23" s="10" t="s">
        <v>51</v>
      </c>
      <c r="C23" s="14" t="s">
        <v>52</v>
      </c>
      <c r="D23" s="19">
        <f>SUM(D25:D33)</f>
        <v>21772000</v>
      </c>
      <c r="E23" s="19">
        <f aca="true" t="shared" si="6" ref="E23:O23">SUM(E25:E33)</f>
        <v>1000</v>
      </c>
      <c r="F23" s="19">
        <f t="shared" si="6"/>
        <v>1000</v>
      </c>
      <c r="G23" s="19">
        <f t="shared" si="6"/>
        <v>21772000</v>
      </c>
      <c r="H23" s="19">
        <f t="shared" si="6"/>
        <v>2141826.89</v>
      </c>
      <c r="I23" s="19">
        <f t="shared" si="6"/>
        <v>19630173.110000003</v>
      </c>
      <c r="J23" s="19">
        <f t="shared" si="6"/>
        <v>373689.24</v>
      </c>
      <c r="K23" s="19">
        <f t="shared" si="6"/>
        <v>1768137.65</v>
      </c>
      <c r="L23" s="19">
        <f t="shared" si="6"/>
        <v>21398310.76</v>
      </c>
      <c r="M23" s="19">
        <f t="shared" si="6"/>
        <v>18408.16</v>
      </c>
      <c r="N23" s="19">
        <f t="shared" si="6"/>
        <v>18408.16</v>
      </c>
      <c r="O23" s="19">
        <f t="shared" si="6"/>
        <v>355281.08</v>
      </c>
      <c r="P23" s="4"/>
    </row>
    <row r="24" spans="1:16" ht="15" customHeight="1">
      <c r="A24" s="5"/>
      <c r="B24" s="6"/>
      <c r="C24" s="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</row>
    <row r="25" spans="1:16" ht="25.5">
      <c r="A25" s="5"/>
      <c r="B25" s="16" t="s">
        <v>53</v>
      </c>
      <c r="C25" s="15" t="s">
        <v>54</v>
      </c>
      <c r="D25" s="21">
        <v>2239500</v>
      </c>
      <c r="E25" s="21">
        <v>0</v>
      </c>
      <c r="F25" s="21">
        <v>0</v>
      </c>
      <c r="G25" s="21">
        <f aca="true" t="shared" si="7" ref="G25:G33">D25-E25+F25</f>
        <v>2239500</v>
      </c>
      <c r="H25" s="21">
        <v>200114.7</v>
      </c>
      <c r="I25" s="21">
        <f>G25-H25</f>
        <v>2039385.3</v>
      </c>
      <c r="J25" s="21">
        <v>2017.54</v>
      </c>
      <c r="K25" s="21">
        <f>H25-J25</f>
        <v>198097.16</v>
      </c>
      <c r="L25" s="21">
        <f>G25-J25</f>
        <v>2237482.46</v>
      </c>
      <c r="M25" s="21">
        <v>2017.54</v>
      </c>
      <c r="N25" s="21">
        <v>2017.54</v>
      </c>
      <c r="O25" s="21">
        <f>J25-N25</f>
        <v>0</v>
      </c>
      <c r="P25" s="4"/>
    </row>
    <row r="26" spans="1:16" ht="15" customHeight="1">
      <c r="A26" s="5"/>
      <c r="B26" s="16" t="s">
        <v>55</v>
      </c>
      <c r="C26" s="15" t="s">
        <v>56</v>
      </c>
      <c r="D26" s="21">
        <v>243000</v>
      </c>
      <c r="E26" s="21">
        <v>0</v>
      </c>
      <c r="F26" s="21">
        <v>0</v>
      </c>
      <c r="G26" s="21">
        <f t="shared" si="7"/>
        <v>243000</v>
      </c>
      <c r="H26" s="21">
        <v>10895.5</v>
      </c>
      <c r="I26" s="21">
        <f aca="true" t="shared" si="8" ref="I26:I33">G26-H26</f>
        <v>232104.5</v>
      </c>
      <c r="J26" s="21">
        <v>6811.099999999999</v>
      </c>
      <c r="K26" s="21">
        <f aca="true" t="shared" si="9" ref="K26:K33">H26-J26</f>
        <v>4084.4000000000005</v>
      </c>
      <c r="L26" s="21">
        <f aca="true" t="shared" si="10" ref="L26:L33">G26-J26</f>
        <v>236188.9</v>
      </c>
      <c r="M26" s="21">
        <v>6811.099999999999</v>
      </c>
      <c r="N26" s="21">
        <v>6811.099999999999</v>
      </c>
      <c r="O26" s="21">
        <f aca="true" t="shared" si="11" ref="O26:O33">J26-N26</f>
        <v>0</v>
      </c>
      <c r="P26" s="4"/>
    </row>
    <row r="27" spans="1:16" ht="25.5">
      <c r="A27" s="5"/>
      <c r="B27" s="16" t="s">
        <v>57</v>
      </c>
      <c r="C27" s="15" t="s">
        <v>58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  <c r="P27" s="4"/>
    </row>
    <row r="28" spans="1:16" ht="15" customHeight="1">
      <c r="A28" s="5"/>
      <c r="B28" s="16" t="s">
        <v>59</v>
      </c>
      <c r="C28" s="15" t="s">
        <v>60</v>
      </c>
      <c r="D28" s="21">
        <v>632500</v>
      </c>
      <c r="E28" s="21">
        <v>0</v>
      </c>
      <c r="F28" s="21">
        <v>0</v>
      </c>
      <c r="G28" s="21">
        <f t="shared" si="7"/>
        <v>632500</v>
      </c>
      <c r="H28" s="21">
        <v>29320.1</v>
      </c>
      <c r="I28" s="21">
        <f t="shared" si="8"/>
        <v>603179.9</v>
      </c>
      <c r="J28" s="21">
        <v>1124.25</v>
      </c>
      <c r="K28" s="21">
        <f t="shared" si="9"/>
        <v>28195.85</v>
      </c>
      <c r="L28" s="21">
        <f t="shared" si="10"/>
        <v>631375.75</v>
      </c>
      <c r="M28" s="21">
        <v>1124.25</v>
      </c>
      <c r="N28" s="21">
        <v>1124.25</v>
      </c>
      <c r="O28" s="21">
        <f t="shared" si="11"/>
        <v>0</v>
      </c>
      <c r="P28" s="4"/>
    </row>
    <row r="29" spans="1:16" ht="15" customHeight="1">
      <c r="A29" s="5"/>
      <c r="B29" s="16" t="s">
        <v>61</v>
      </c>
      <c r="C29" s="15" t="s">
        <v>62</v>
      </c>
      <c r="D29" s="21">
        <v>8418000</v>
      </c>
      <c r="E29" s="21">
        <v>0</v>
      </c>
      <c r="F29" s="21">
        <v>0</v>
      </c>
      <c r="G29" s="21">
        <f t="shared" si="7"/>
        <v>8418000</v>
      </c>
      <c r="H29" s="21">
        <v>1656752.29</v>
      </c>
      <c r="I29" s="21">
        <f t="shared" si="8"/>
        <v>6761247.71</v>
      </c>
      <c r="J29" s="21">
        <v>352457.76</v>
      </c>
      <c r="K29" s="21">
        <f t="shared" si="9"/>
        <v>1304294.53</v>
      </c>
      <c r="L29" s="21">
        <f t="shared" si="10"/>
        <v>8065542.24</v>
      </c>
      <c r="M29" s="21">
        <v>0</v>
      </c>
      <c r="N29" s="21">
        <v>0</v>
      </c>
      <c r="O29" s="21">
        <f t="shared" si="11"/>
        <v>352457.76</v>
      </c>
      <c r="P29" s="4"/>
    </row>
    <row r="30" spans="1:16" ht="15" customHeight="1">
      <c r="A30" s="5"/>
      <c r="B30" s="16" t="s">
        <v>63</v>
      </c>
      <c r="C30" s="15" t="s">
        <v>64</v>
      </c>
      <c r="D30" s="21">
        <v>6852000</v>
      </c>
      <c r="E30" s="21">
        <v>0</v>
      </c>
      <c r="F30" s="21">
        <v>0</v>
      </c>
      <c r="G30" s="21">
        <f t="shared" si="7"/>
        <v>6852000</v>
      </c>
      <c r="H30" s="21">
        <v>221300.74</v>
      </c>
      <c r="I30" s="21">
        <f t="shared" si="8"/>
        <v>6630699.26</v>
      </c>
      <c r="J30" s="21">
        <v>2524.93</v>
      </c>
      <c r="K30" s="21">
        <f t="shared" si="9"/>
        <v>218775.81</v>
      </c>
      <c r="L30" s="21">
        <f t="shared" si="10"/>
        <v>6849475.07</v>
      </c>
      <c r="M30" s="21">
        <v>2524.93</v>
      </c>
      <c r="N30" s="21">
        <v>2524.93</v>
      </c>
      <c r="O30" s="21">
        <f t="shared" si="11"/>
        <v>0</v>
      </c>
      <c r="P30" s="4"/>
    </row>
    <row r="31" spans="1:16" ht="25.5">
      <c r="A31" s="5"/>
      <c r="B31" s="16" t="s">
        <v>65</v>
      </c>
      <c r="C31" s="15" t="s">
        <v>66</v>
      </c>
      <c r="D31" s="21">
        <v>1060000</v>
      </c>
      <c r="E31" s="21">
        <v>0</v>
      </c>
      <c r="F31" s="21">
        <v>0</v>
      </c>
      <c r="G31" s="21">
        <f t="shared" si="7"/>
        <v>1060000</v>
      </c>
      <c r="H31" s="21">
        <v>0</v>
      </c>
      <c r="I31" s="21">
        <f t="shared" si="8"/>
        <v>1060000</v>
      </c>
      <c r="J31" s="21">
        <v>0</v>
      </c>
      <c r="K31" s="21">
        <f t="shared" si="9"/>
        <v>0</v>
      </c>
      <c r="L31" s="21">
        <f t="shared" si="10"/>
        <v>1060000</v>
      </c>
      <c r="M31" s="21">
        <v>0</v>
      </c>
      <c r="N31" s="21">
        <v>0</v>
      </c>
      <c r="O31" s="21">
        <f t="shared" si="11"/>
        <v>0</v>
      </c>
      <c r="P31" s="4"/>
    </row>
    <row r="32" spans="1:16" ht="15" customHeight="1">
      <c r="A32" s="5"/>
      <c r="B32" s="16" t="s">
        <v>159</v>
      </c>
      <c r="C32" s="15" t="s">
        <v>160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  <c r="P32" s="4"/>
    </row>
    <row r="33" spans="1:16" ht="15" customHeight="1">
      <c r="A33" s="5"/>
      <c r="B33" s="16" t="s">
        <v>67</v>
      </c>
      <c r="C33" s="15" t="s">
        <v>68</v>
      </c>
      <c r="D33" s="21">
        <v>2327000</v>
      </c>
      <c r="E33" s="21">
        <v>1000</v>
      </c>
      <c r="F33" s="21">
        <v>1000</v>
      </c>
      <c r="G33" s="21">
        <f t="shared" si="7"/>
        <v>2327000</v>
      </c>
      <c r="H33" s="21">
        <v>23443.559999999998</v>
      </c>
      <c r="I33" s="21">
        <f t="shared" si="8"/>
        <v>2303556.44</v>
      </c>
      <c r="J33" s="21">
        <v>8753.66</v>
      </c>
      <c r="K33" s="21">
        <f t="shared" si="9"/>
        <v>14689.899999999998</v>
      </c>
      <c r="L33" s="21">
        <f t="shared" si="10"/>
        <v>2318246.34</v>
      </c>
      <c r="M33" s="21">
        <v>5930.34</v>
      </c>
      <c r="N33" s="21">
        <v>5930.34</v>
      </c>
      <c r="O33" s="21">
        <f t="shared" si="11"/>
        <v>2823.3199999999997</v>
      </c>
      <c r="P33" s="4"/>
    </row>
    <row r="34" spans="1:16" ht="15" customHeight="1">
      <c r="A34" s="5"/>
      <c r="B34" s="6"/>
      <c r="C34" s="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</row>
    <row r="35" spans="1:16" ht="15" customHeight="1">
      <c r="A35" s="5"/>
      <c r="B35" s="10" t="s">
        <v>69</v>
      </c>
      <c r="C35" s="14" t="s">
        <v>70</v>
      </c>
      <c r="D35" s="19">
        <f>SUM(D37:D45)</f>
        <v>867993645</v>
      </c>
      <c r="E35" s="19">
        <f aca="true" t="shared" si="12" ref="E35:O35">SUM(E37:E45)</f>
        <v>651435172</v>
      </c>
      <c r="F35" s="19">
        <f t="shared" si="12"/>
        <v>643924931</v>
      </c>
      <c r="G35" s="19">
        <f t="shared" si="12"/>
        <v>860483404</v>
      </c>
      <c r="H35" s="19">
        <f t="shared" si="12"/>
        <v>149669413.01</v>
      </c>
      <c r="I35" s="19">
        <f t="shared" si="12"/>
        <v>710813990.99</v>
      </c>
      <c r="J35" s="19">
        <f t="shared" si="12"/>
        <v>82365202.19</v>
      </c>
      <c r="K35" s="19">
        <f t="shared" si="12"/>
        <v>67304210.82</v>
      </c>
      <c r="L35" s="19">
        <f t="shared" si="12"/>
        <v>778118201.8100001</v>
      </c>
      <c r="M35" s="19">
        <f t="shared" si="12"/>
        <v>81860825.86</v>
      </c>
      <c r="N35" s="19">
        <f t="shared" si="12"/>
        <v>81746939.37</v>
      </c>
      <c r="O35" s="19">
        <f t="shared" si="12"/>
        <v>618262.82</v>
      </c>
      <c r="P35" s="4"/>
    </row>
    <row r="36" spans="1:16" ht="15" customHeight="1">
      <c r="A36" s="5"/>
      <c r="B36" s="6"/>
      <c r="C36" s="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"/>
    </row>
    <row r="37" spans="1:16" ht="15" customHeight="1">
      <c r="A37" s="5"/>
      <c r="B37" s="16" t="s">
        <v>71</v>
      </c>
      <c r="C37" s="15" t="s">
        <v>72</v>
      </c>
      <c r="D37" s="21">
        <v>27418000</v>
      </c>
      <c r="E37" s="21">
        <v>3035000</v>
      </c>
      <c r="F37" s="21">
        <v>16035000</v>
      </c>
      <c r="G37" s="21">
        <f aca="true" t="shared" si="13" ref="G37:G44">D37-E37+F37</f>
        <v>40418000</v>
      </c>
      <c r="H37" s="21">
        <v>39827090.57</v>
      </c>
      <c r="I37" s="21">
        <f>G37-H37</f>
        <v>590909.4299999997</v>
      </c>
      <c r="J37" s="21">
        <v>3066563.24</v>
      </c>
      <c r="K37" s="21">
        <f>H37-J37</f>
        <v>36760527.33</v>
      </c>
      <c r="L37" s="21">
        <f>G37-J37</f>
        <v>37351436.76</v>
      </c>
      <c r="M37" s="21">
        <v>3066563.2399999998</v>
      </c>
      <c r="N37" s="21">
        <v>3066563.24</v>
      </c>
      <c r="O37" s="21">
        <f>J37-N37</f>
        <v>0</v>
      </c>
      <c r="P37" s="4"/>
    </row>
    <row r="38" spans="1:16" ht="15" customHeight="1">
      <c r="A38" s="5"/>
      <c r="B38" s="16" t="s">
        <v>73</v>
      </c>
      <c r="C38" s="15" t="s">
        <v>74</v>
      </c>
      <c r="D38" s="21">
        <v>12550000</v>
      </c>
      <c r="E38" s="21">
        <v>0</v>
      </c>
      <c r="F38" s="21">
        <v>0</v>
      </c>
      <c r="G38" s="21">
        <f t="shared" si="13"/>
        <v>12550000</v>
      </c>
      <c r="H38" s="21">
        <v>1939799.63</v>
      </c>
      <c r="I38" s="21">
        <f aca="true" t="shared" si="14" ref="I38:I44">G38-H38</f>
        <v>10610200.370000001</v>
      </c>
      <c r="J38" s="21">
        <v>120028.88</v>
      </c>
      <c r="K38" s="21">
        <f aca="true" t="shared" si="15" ref="K38:K44">H38-J38</f>
        <v>1819770.75</v>
      </c>
      <c r="L38" s="21">
        <f aca="true" t="shared" si="16" ref="L38:L44">G38-J38</f>
        <v>12429971.12</v>
      </c>
      <c r="M38" s="21">
        <v>120028.88</v>
      </c>
      <c r="N38" s="21">
        <v>120028.88</v>
      </c>
      <c r="O38" s="21">
        <f aca="true" t="shared" si="17" ref="O38:O44">J38-N38</f>
        <v>0</v>
      </c>
      <c r="P38" s="4"/>
    </row>
    <row r="39" spans="1:16" ht="25.5">
      <c r="A39" s="5"/>
      <c r="B39" s="16" t="s">
        <v>75</v>
      </c>
      <c r="C39" s="15" t="s">
        <v>76</v>
      </c>
      <c r="D39" s="21">
        <v>22688000</v>
      </c>
      <c r="E39" s="21">
        <v>13915000</v>
      </c>
      <c r="F39" s="21">
        <v>2097000</v>
      </c>
      <c r="G39" s="21">
        <f t="shared" si="13"/>
        <v>10870000</v>
      </c>
      <c r="H39" s="21">
        <v>449355.01</v>
      </c>
      <c r="I39" s="21">
        <f t="shared" si="14"/>
        <v>10420644.99</v>
      </c>
      <c r="J39" s="21">
        <v>350905.8</v>
      </c>
      <c r="K39" s="21">
        <f t="shared" si="15"/>
        <v>98449.21000000002</v>
      </c>
      <c r="L39" s="21">
        <f t="shared" si="16"/>
        <v>10519094.2</v>
      </c>
      <c r="M39" s="21">
        <v>0</v>
      </c>
      <c r="N39" s="21">
        <v>0</v>
      </c>
      <c r="O39" s="21">
        <f t="shared" si="17"/>
        <v>350905.8</v>
      </c>
      <c r="P39" s="4"/>
    </row>
    <row r="40" spans="1:16" ht="15" customHeight="1">
      <c r="A40" s="5"/>
      <c r="B40" s="16" t="s">
        <v>77</v>
      </c>
      <c r="C40" s="15" t="s">
        <v>78</v>
      </c>
      <c r="D40" s="21">
        <v>1835000</v>
      </c>
      <c r="E40" s="21">
        <v>0</v>
      </c>
      <c r="F40" s="21">
        <v>0</v>
      </c>
      <c r="G40" s="21">
        <f t="shared" si="13"/>
        <v>1835000</v>
      </c>
      <c r="H40" s="21">
        <v>1383.3</v>
      </c>
      <c r="I40" s="21">
        <f t="shared" si="14"/>
        <v>1833616.7</v>
      </c>
      <c r="J40" s="21">
        <v>1383.3</v>
      </c>
      <c r="K40" s="21">
        <f t="shared" si="15"/>
        <v>0</v>
      </c>
      <c r="L40" s="21">
        <f t="shared" si="16"/>
        <v>1833616.7</v>
      </c>
      <c r="M40" s="21">
        <v>1383.3</v>
      </c>
      <c r="N40" s="21">
        <v>1383.3</v>
      </c>
      <c r="O40" s="21">
        <f t="shared" si="17"/>
        <v>0</v>
      </c>
      <c r="P40" s="4"/>
    </row>
    <row r="41" spans="1:16" ht="25.5">
      <c r="A41" s="5"/>
      <c r="B41" s="16" t="s">
        <v>79</v>
      </c>
      <c r="C41" s="15" t="s">
        <v>80</v>
      </c>
      <c r="D41" s="21">
        <v>15641500</v>
      </c>
      <c r="E41" s="21">
        <v>460500</v>
      </c>
      <c r="F41" s="21">
        <v>209000</v>
      </c>
      <c r="G41" s="21">
        <f t="shared" si="13"/>
        <v>15390000</v>
      </c>
      <c r="H41" s="21">
        <v>250993.53000000003</v>
      </c>
      <c r="I41" s="21">
        <f t="shared" si="14"/>
        <v>15139006.47</v>
      </c>
      <c r="J41" s="21">
        <v>50530</v>
      </c>
      <c r="K41" s="21">
        <f t="shared" si="15"/>
        <v>200463.53000000003</v>
      </c>
      <c r="L41" s="21">
        <f t="shared" si="16"/>
        <v>15339470</v>
      </c>
      <c r="M41" s="21">
        <v>6682</v>
      </c>
      <c r="N41" s="21">
        <v>6612</v>
      </c>
      <c r="O41" s="21">
        <f t="shared" si="17"/>
        <v>43918</v>
      </c>
      <c r="P41" s="4"/>
    </row>
    <row r="42" spans="1:16" ht="15" customHeight="1">
      <c r="A42" s="5"/>
      <c r="B42" s="16" t="s">
        <v>81</v>
      </c>
      <c r="C42" s="15" t="s">
        <v>82</v>
      </c>
      <c r="D42" s="21">
        <v>1399600</v>
      </c>
      <c r="E42" s="21">
        <v>1039600</v>
      </c>
      <c r="F42" s="21">
        <v>0</v>
      </c>
      <c r="G42" s="21">
        <f t="shared" si="13"/>
        <v>360000</v>
      </c>
      <c r="H42" s="21">
        <v>0</v>
      </c>
      <c r="I42" s="21">
        <f t="shared" si="14"/>
        <v>360000</v>
      </c>
      <c r="J42" s="21">
        <v>0</v>
      </c>
      <c r="K42" s="21">
        <f t="shared" si="15"/>
        <v>0</v>
      </c>
      <c r="L42" s="21">
        <f t="shared" si="16"/>
        <v>360000</v>
      </c>
      <c r="M42" s="21">
        <v>0</v>
      </c>
      <c r="N42" s="21">
        <v>0</v>
      </c>
      <c r="O42" s="21">
        <f t="shared" si="17"/>
        <v>0</v>
      </c>
      <c r="P42" s="4"/>
    </row>
    <row r="43" spans="1:16" ht="15" customHeight="1">
      <c r="A43" s="5"/>
      <c r="B43" s="16" t="s">
        <v>83</v>
      </c>
      <c r="C43" s="15" t="s">
        <v>84</v>
      </c>
      <c r="D43" s="21">
        <v>7603000</v>
      </c>
      <c r="E43" s="21">
        <v>527000</v>
      </c>
      <c r="F43" s="21">
        <v>704000</v>
      </c>
      <c r="G43" s="21">
        <f t="shared" si="13"/>
        <v>7780000</v>
      </c>
      <c r="H43" s="21">
        <v>263604.05</v>
      </c>
      <c r="I43" s="21">
        <f t="shared" si="14"/>
        <v>7516395.95</v>
      </c>
      <c r="J43" s="21">
        <v>263604.05</v>
      </c>
      <c r="K43" s="21">
        <f t="shared" si="15"/>
        <v>0</v>
      </c>
      <c r="L43" s="21">
        <f t="shared" si="16"/>
        <v>7516395.95</v>
      </c>
      <c r="M43" s="21">
        <v>153981.52000000002</v>
      </c>
      <c r="N43" s="21">
        <v>57837.03</v>
      </c>
      <c r="O43" s="21">
        <f t="shared" si="17"/>
        <v>205767.02</v>
      </c>
      <c r="P43" s="4"/>
    </row>
    <row r="44" spans="1:16" ht="15" customHeight="1">
      <c r="A44" s="5"/>
      <c r="B44" s="16" t="s">
        <v>85</v>
      </c>
      <c r="C44" s="15" t="s">
        <v>86</v>
      </c>
      <c r="D44" s="21">
        <v>1565000</v>
      </c>
      <c r="E44" s="21">
        <v>70000</v>
      </c>
      <c r="F44" s="21">
        <v>60000</v>
      </c>
      <c r="G44" s="21">
        <f t="shared" si="13"/>
        <v>1555000</v>
      </c>
      <c r="H44" s="21">
        <v>125000</v>
      </c>
      <c r="I44" s="21">
        <f t="shared" si="14"/>
        <v>1430000</v>
      </c>
      <c r="J44" s="21">
        <v>0</v>
      </c>
      <c r="K44" s="21">
        <f t="shared" si="15"/>
        <v>125000</v>
      </c>
      <c r="L44" s="21">
        <f t="shared" si="16"/>
        <v>1555000</v>
      </c>
      <c r="M44" s="21">
        <v>0</v>
      </c>
      <c r="N44" s="21">
        <v>0</v>
      </c>
      <c r="O44" s="21">
        <f t="shared" si="17"/>
        <v>0</v>
      </c>
      <c r="P44" s="4"/>
    </row>
    <row r="45" spans="1:16" ht="15" customHeight="1">
      <c r="A45" s="5"/>
      <c r="B45" s="16" t="s">
        <v>87</v>
      </c>
      <c r="C45" s="15" t="s">
        <v>88</v>
      </c>
      <c r="D45" s="21">
        <v>777293545</v>
      </c>
      <c r="E45" s="21">
        <v>632388072</v>
      </c>
      <c r="F45" s="21">
        <v>624819931</v>
      </c>
      <c r="G45" s="21">
        <f>D45-E45+F45</f>
        <v>769725404</v>
      </c>
      <c r="H45" s="21">
        <v>106812186.92</v>
      </c>
      <c r="I45" s="21">
        <f>G45-H45</f>
        <v>662913217.08</v>
      </c>
      <c r="J45" s="21">
        <v>78512186.92</v>
      </c>
      <c r="K45" s="21">
        <f>H45-J45</f>
        <v>28300000</v>
      </c>
      <c r="L45" s="21">
        <f>G45-J45</f>
        <v>691213217.08</v>
      </c>
      <c r="M45" s="21">
        <v>78512186.92</v>
      </c>
      <c r="N45" s="21">
        <v>78494514.92</v>
      </c>
      <c r="O45" s="21">
        <f>J45-N45</f>
        <v>17672</v>
      </c>
      <c r="P45" s="4"/>
    </row>
    <row r="46" spans="1:16" ht="15" customHeight="1">
      <c r="A46" s="5"/>
      <c r="B46" s="6"/>
      <c r="C46" s="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</row>
    <row r="47" spans="1:16" ht="25.5">
      <c r="A47" s="5"/>
      <c r="B47" s="10" t="s">
        <v>89</v>
      </c>
      <c r="C47" s="17" t="s">
        <v>90</v>
      </c>
      <c r="D47" s="19">
        <f aca="true" t="shared" si="18" ref="D47:O47">SUM(D49:D55)</f>
        <v>86350000</v>
      </c>
      <c r="E47" s="19">
        <f t="shared" si="18"/>
        <v>0</v>
      </c>
      <c r="F47" s="19">
        <f t="shared" si="18"/>
        <v>56752075</v>
      </c>
      <c r="G47" s="19">
        <f t="shared" si="18"/>
        <v>143102075</v>
      </c>
      <c r="H47" s="19">
        <f t="shared" si="18"/>
        <v>0</v>
      </c>
      <c r="I47" s="19">
        <f t="shared" si="18"/>
        <v>143102075</v>
      </c>
      <c r="J47" s="19">
        <f t="shared" si="18"/>
        <v>0</v>
      </c>
      <c r="K47" s="19">
        <f t="shared" si="18"/>
        <v>0</v>
      </c>
      <c r="L47" s="19">
        <f t="shared" si="18"/>
        <v>143102075</v>
      </c>
      <c r="M47" s="19">
        <f t="shared" si="18"/>
        <v>0</v>
      </c>
      <c r="N47" s="19">
        <f t="shared" si="18"/>
        <v>0</v>
      </c>
      <c r="O47" s="19">
        <f t="shared" si="18"/>
        <v>0</v>
      </c>
      <c r="P47" s="4"/>
    </row>
    <row r="48" spans="1:16" ht="15" customHeight="1">
      <c r="A48" s="5"/>
      <c r="B48" s="6"/>
      <c r="C48" s="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4"/>
    </row>
    <row r="49" spans="1:16" ht="15" customHeight="1">
      <c r="A49" s="5"/>
      <c r="B49" s="16" t="s">
        <v>91</v>
      </c>
      <c r="C49" s="15" t="s">
        <v>92</v>
      </c>
      <c r="D49" s="21">
        <v>86350000</v>
      </c>
      <c r="E49" s="21">
        <v>0</v>
      </c>
      <c r="F49" s="21">
        <v>56752075</v>
      </c>
      <c r="G49" s="21">
        <f aca="true" t="shared" si="19" ref="G49:G55">D49-E49+F49</f>
        <v>143102075</v>
      </c>
      <c r="H49" s="21">
        <v>0</v>
      </c>
      <c r="I49" s="21">
        <f aca="true" t="shared" si="20" ref="I49:I55">G49-H49</f>
        <v>143102075</v>
      </c>
      <c r="J49" s="21">
        <v>0</v>
      </c>
      <c r="K49" s="21">
        <f aca="true" t="shared" si="21" ref="K49:K55">H49-J49</f>
        <v>0</v>
      </c>
      <c r="L49" s="21">
        <f aca="true" t="shared" si="22" ref="L49:L55">G49-J49</f>
        <v>143102075</v>
      </c>
      <c r="M49" s="21">
        <v>0</v>
      </c>
      <c r="N49" s="21">
        <v>0</v>
      </c>
      <c r="O49" s="21">
        <f aca="true" t="shared" si="23" ref="O49:O55">J49-N49</f>
        <v>0</v>
      </c>
      <c r="P49" s="4"/>
    </row>
    <row r="50" spans="1:16" ht="15" customHeight="1">
      <c r="A50" s="5"/>
      <c r="B50" s="16" t="s">
        <v>93</v>
      </c>
      <c r="C50" s="15" t="s">
        <v>6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  <c r="P50" s="4"/>
    </row>
    <row r="51" spans="1:16" ht="15" customHeight="1">
      <c r="A51" s="5"/>
      <c r="B51" s="16" t="s">
        <v>94</v>
      </c>
      <c r="C51" s="15" t="s">
        <v>95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  <c r="P51" s="4"/>
    </row>
    <row r="52" spans="1:16" ht="15" customHeight="1">
      <c r="A52" s="5"/>
      <c r="B52" s="16" t="s">
        <v>96</v>
      </c>
      <c r="C52" s="15" t="s">
        <v>97</v>
      </c>
      <c r="D52" s="21">
        <v>0</v>
      </c>
      <c r="E52" s="21">
        <v>0</v>
      </c>
      <c r="F52" s="21">
        <v>0</v>
      </c>
      <c r="G52" s="21">
        <f t="shared" si="19"/>
        <v>0</v>
      </c>
      <c r="H52" s="21">
        <v>0</v>
      </c>
      <c r="I52" s="21">
        <f t="shared" si="20"/>
        <v>0</v>
      </c>
      <c r="J52" s="21">
        <v>0</v>
      </c>
      <c r="K52" s="21">
        <f t="shared" si="21"/>
        <v>0</v>
      </c>
      <c r="L52" s="21">
        <f t="shared" si="22"/>
        <v>0</v>
      </c>
      <c r="M52" s="21">
        <v>0</v>
      </c>
      <c r="N52" s="21">
        <v>0</v>
      </c>
      <c r="O52" s="21">
        <f t="shared" si="23"/>
        <v>0</v>
      </c>
      <c r="P52" s="4"/>
    </row>
    <row r="53" spans="1:16" ht="15" customHeight="1">
      <c r="A53" s="5"/>
      <c r="B53" s="16" t="s">
        <v>98</v>
      </c>
      <c r="C53" s="15" t="s">
        <v>99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  <c r="P53" s="4"/>
    </row>
    <row r="54" spans="1:16" ht="15" customHeight="1">
      <c r="A54" s="5"/>
      <c r="B54" s="16" t="s">
        <v>100</v>
      </c>
      <c r="C54" s="15" t="s">
        <v>161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  <c r="P54" s="4"/>
    </row>
    <row r="55" spans="1:16" ht="15" customHeight="1">
      <c r="A55" s="5"/>
      <c r="B55" s="16" t="s">
        <v>101</v>
      </c>
      <c r="C55" s="15" t="s">
        <v>102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  <c r="P55" s="4"/>
    </row>
    <row r="56" spans="1:16" ht="15" customHeight="1">
      <c r="A56" s="5"/>
      <c r="B56" s="6"/>
      <c r="C56" s="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4"/>
    </row>
    <row r="57" spans="1:16" ht="15" customHeight="1">
      <c r="A57" s="5"/>
      <c r="B57" s="10" t="s">
        <v>103</v>
      </c>
      <c r="C57" s="14" t="s">
        <v>104</v>
      </c>
      <c r="D57" s="19">
        <f>SUM(D59:D67)</f>
        <v>9173000</v>
      </c>
      <c r="E57" s="19">
        <f aca="true" t="shared" si="24" ref="E57:O57">SUM(E59:E67)</f>
        <v>0</v>
      </c>
      <c r="F57" s="19">
        <f t="shared" si="24"/>
        <v>0</v>
      </c>
      <c r="G57" s="19">
        <f t="shared" si="24"/>
        <v>9173000</v>
      </c>
      <c r="H57" s="19">
        <f t="shared" si="24"/>
        <v>0</v>
      </c>
      <c r="I57" s="19">
        <f t="shared" si="24"/>
        <v>9173000</v>
      </c>
      <c r="J57" s="19">
        <f t="shared" si="24"/>
        <v>0</v>
      </c>
      <c r="K57" s="19">
        <f t="shared" si="24"/>
        <v>0</v>
      </c>
      <c r="L57" s="19">
        <f t="shared" si="24"/>
        <v>9173000</v>
      </c>
      <c r="M57" s="19">
        <f t="shared" si="24"/>
        <v>0</v>
      </c>
      <c r="N57" s="19">
        <f t="shared" si="24"/>
        <v>0</v>
      </c>
      <c r="O57" s="19">
        <f t="shared" si="24"/>
        <v>0</v>
      </c>
      <c r="P57" s="4"/>
    </row>
    <row r="58" spans="1:16" ht="15" customHeight="1">
      <c r="A58" s="5"/>
      <c r="B58" s="6"/>
      <c r="C58" s="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"/>
    </row>
    <row r="59" spans="1:16" ht="15" customHeight="1">
      <c r="A59" s="5"/>
      <c r="B59" s="16" t="s">
        <v>105</v>
      </c>
      <c r="C59" s="15" t="s">
        <v>106</v>
      </c>
      <c r="D59" s="21">
        <v>1349000</v>
      </c>
      <c r="E59" s="21">
        <v>0</v>
      </c>
      <c r="F59" s="21">
        <v>0</v>
      </c>
      <c r="G59" s="21">
        <f aca="true" t="shared" si="25" ref="G59:G67">D59-E59+F59</f>
        <v>1349000</v>
      </c>
      <c r="H59" s="21">
        <v>0</v>
      </c>
      <c r="I59" s="21">
        <f aca="true" t="shared" si="26" ref="I59:I67">G59-H59</f>
        <v>1349000</v>
      </c>
      <c r="J59" s="21">
        <v>0</v>
      </c>
      <c r="K59" s="21">
        <f aca="true" t="shared" si="27" ref="K59:K67">H59-J59</f>
        <v>0</v>
      </c>
      <c r="L59" s="21">
        <f aca="true" t="shared" si="28" ref="L59:L67">G59-J59</f>
        <v>1349000</v>
      </c>
      <c r="M59" s="21">
        <v>0</v>
      </c>
      <c r="N59" s="21">
        <v>0</v>
      </c>
      <c r="O59" s="21">
        <f aca="true" t="shared" si="29" ref="O59:O67">J59-N59</f>
        <v>0</v>
      </c>
      <c r="P59" s="4"/>
    </row>
    <row r="60" spans="1:16" ht="15" customHeight="1">
      <c r="A60" s="5"/>
      <c r="B60" s="16" t="s">
        <v>107</v>
      </c>
      <c r="C60" s="15" t="s">
        <v>108</v>
      </c>
      <c r="D60" s="21">
        <v>101000</v>
      </c>
      <c r="E60" s="21">
        <v>0</v>
      </c>
      <c r="F60" s="21">
        <v>0</v>
      </c>
      <c r="G60" s="21">
        <f t="shared" si="25"/>
        <v>101000</v>
      </c>
      <c r="H60" s="21">
        <v>0</v>
      </c>
      <c r="I60" s="21">
        <f t="shared" si="26"/>
        <v>101000</v>
      </c>
      <c r="J60" s="21">
        <v>0</v>
      </c>
      <c r="K60" s="21">
        <f t="shared" si="27"/>
        <v>0</v>
      </c>
      <c r="L60" s="21">
        <f t="shared" si="28"/>
        <v>101000</v>
      </c>
      <c r="M60" s="21">
        <v>0</v>
      </c>
      <c r="N60" s="21">
        <v>0</v>
      </c>
      <c r="O60" s="21">
        <f t="shared" si="29"/>
        <v>0</v>
      </c>
      <c r="P60" s="4"/>
    </row>
    <row r="61" spans="1:16" ht="15" customHeight="1">
      <c r="A61" s="5"/>
      <c r="B61" s="16" t="s">
        <v>109</v>
      </c>
      <c r="C61" s="15" t="s">
        <v>110</v>
      </c>
      <c r="D61" s="21">
        <v>320000</v>
      </c>
      <c r="E61" s="21">
        <v>0</v>
      </c>
      <c r="F61" s="21">
        <v>0</v>
      </c>
      <c r="G61" s="21">
        <f t="shared" si="25"/>
        <v>320000</v>
      </c>
      <c r="H61" s="21">
        <v>0</v>
      </c>
      <c r="I61" s="21">
        <f t="shared" si="26"/>
        <v>320000</v>
      </c>
      <c r="J61" s="21">
        <v>0</v>
      </c>
      <c r="K61" s="21">
        <f t="shared" si="27"/>
        <v>0</v>
      </c>
      <c r="L61" s="21">
        <f t="shared" si="28"/>
        <v>320000</v>
      </c>
      <c r="M61" s="21">
        <v>0</v>
      </c>
      <c r="N61" s="21">
        <v>0</v>
      </c>
      <c r="O61" s="21">
        <f t="shared" si="29"/>
        <v>0</v>
      </c>
      <c r="P61" s="4"/>
    </row>
    <row r="62" spans="1:16" ht="15" customHeight="1">
      <c r="A62" s="5"/>
      <c r="B62" s="16" t="s">
        <v>111</v>
      </c>
      <c r="C62" s="15" t="s">
        <v>112</v>
      </c>
      <c r="D62" s="21">
        <v>3550000</v>
      </c>
      <c r="E62" s="21">
        <v>0</v>
      </c>
      <c r="F62" s="21">
        <v>0</v>
      </c>
      <c r="G62" s="21">
        <f t="shared" si="25"/>
        <v>3550000</v>
      </c>
      <c r="H62" s="21">
        <v>0</v>
      </c>
      <c r="I62" s="21">
        <f t="shared" si="26"/>
        <v>3550000</v>
      </c>
      <c r="J62" s="21">
        <v>0</v>
      </c>
      <c r="K62" s="21">
        <f t="shared" si="27"/>
        <v>0</v>
      </c>
      <c r="L62" s="21">
        <f t="shared" si="28"/>
        <v>3550000</v>
      </c>
      <c r="M62" s="21">
        <v>0</v>
      </c>
      <c r="N62" s="21">
        <v>0</v>
      </c>
      <c r="O62" s="21">
        <f t="shared" si="29"/>
        <v>0</v>
      </c>
      <c r="P62" s="4"/>
    </row>
    <row r="63" spans="1:16" ht="15" customHeight="1">
      <c r="A63" s="5"/>
      <c r="B63" s="16" t="s">
        <v>113</v>
      </c>
      <c r="C63" s="15" t="s">
        <v>114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  <c r="P63" s="4"/>
    </row>
    <row r="64" spans="1:16" ht="15" customHeight="1">
      <c r="A64" s="5"/>
      <c r="B64" s="16" t="s">
        <v>115</v>
      </c>
      <c r="C64" s="15" t="s">
        <v>116</v>
      </c>
      <c r="D64" s="21">
        <v>3453000</v>
      </c>
      <c r="E64" s="21">
        <v>0</v>
      </c>
      <c r="F64" s="21">
        <v>0</v>
      </c>
      <c r="G64" s="21">
        <f t="shared" si="25"/>
        <v>3453000</v>
      </c>
      <c r="H64" s="21">
        <v>0</v>
      </c>
      <c r="I64" s="21">
        <f t="shared" si="26"/>
        <v>3453000</v>
      </c>
      <c r="J64" s="21">
        <v>0</v>
      </c>
      <c r="K64" s="21">
        <f t="shared" si="27"/>
        <v>0</v>
      </c>
      <c r="L64" s="21">
        <f t="shared" si="28"/>
        <v>3453000</v>
      </c>
      <c r="M64" s="21">
        <v>0</v>
      </c>
      <c r="N64" s="21">
        <v>0</v>
      </c>
      <c r="O64" s="21">
        <f t="shared" si="29"/>
        <v>0</v>
      </c>
      <c r="P64" s="4"/>
    </row>
    <row r="65" spans="1:16" ht="15" customHeight="1">
      <c r="A65" s="5"/>
      <c r="B65" s="16" t="s">
        <v>117</v>
      </c>
      <c r="C65" s="15" t="s">
        <v>162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  <c r="P65" s="4"/>
    </row>
    <row r="66" spans="1:16" ht="15" customHeight="1">
      <c r="A66" s="5"/>
      <c r="B66" s="16" t="s">
        <v>118</v>
      </c>
      <c r="C66" s="15" t="s">
        <v>119</v>
      </c>
      <c r="D66" s="21">
        <v>0</v>
      </c>
      <c r="E66" s="21">
        <v>0</v>
      </c>
      <c r="F66" s="21">
        <v>0</v>
      </c>
      <c r="G66" s="21">
        <f>D66-E66+F66</f>
        <v>0</v>
      </c>
      <c r="H66" s="21">
        <v>0</v>
      </c>
      <c r="I66" s="21">
        <f>G66-H66</f>
        <v>0</v>
      </c>
      <c r="J66" s="21">
        <v>0</v>
      </c>
      <c r="K66" s="21">
        <f>H66-J66</f>
        <v>0</v>
      </c>
      <c r="L66" s="21">
        <f>G66-J66</f>
        <v>0</v>
      </c>
      <c r="M66" s="21">
        <v>0</v>
      </c>
      <c r="N66" s="21">
        <v>0</v>
      </c>
      <c r="O66" s="21">
        <f>J66-N66</f>
        <v>0</v>
      </c>
      <c r="P66" s="4"/>
    </row>
    <row r="67" spans="1:16" ht="15" customHeight="1">
      <c r="A67" s="5"/>
      <c r="B67" s="16" t="s">
        <v>120</v>
      </c>
      <c r="C67" s="15" t="s">
        <v>121</v>
      </c>
      <c r="D67" s="21">
        <v>400000</v>
      </c>
      <c r="E67" s="21">
        <v>0</v>
      </c>
      <c r="F67" s="21">
        <v>0</v>
      </c>
      <c r="G67" s="21">
        <f t="shared" si="25"/>
        <v>400000</v>
      </c>
      <c r="H67" s="21">
        <v>0</v>
      </c>
      <c r="I67" s="21">
        <f t="shared" si="26"/>
        <v>400000</v>
      </c>
      <c r="J67" s="21">
        <v>0</v>
      </c>
      <c r="K67" s="21">
        <f t="shared" si="27"/>
        <v>0</v>
      </c>
      <c r="L67" s="21">
        <f t="shared" si="28"/>
        <v>400000</v>
      </c>
      <c r="M67" s="21">
        <v>0</v>
      </c>
      <c r="N67" s="21">
        <v>0</v>
      </c>
      <c r="O67" s="21">
        <f t="shared" si="29"/>
        <v>0</v>
      </c>
      <c r="P67" s="4"/>
    </row>
    <row r="68" spans="1:16" ht="15" customHeight="1">
      <c r="A68" s="5"/>
      <c r="B68" s="6"/>
      <c r="C68" s="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"/>
    </row>
    <row r="69" spans="1:16" ht="15" customHeight="1">
      <c r="A69" s="5"/>
      <c r="B69" s="10" t="s">
        <v>122</v>
      </c>
      <c r="C69" s="14" t="s">
        <v>123</v>
      </c>
      <c r="D69" s="19">
        <f>SUM(D71:D73)</f>
        <v>0</v>
      </c>
      <c r="E69" s="19">
        <f aca="true" t="shared" si="30" ref="E69:O69">SUM(E71:E73)</f>
        <v>0</v>
      </c>
      <c r="F69" s="19">
        <f t="shared" si="30"/>
        <v>0</v>
      </c>
      <c r="G69" s="19">
        <f t="shared" si="30"/>
        <v>0</v>
      </c>
      <c r="H69" s="19">
        <f t="shared" si="30"/>
        <v>45077426.77</v>
      </c>
      <c r="I69" s="19">
        <f t="shared" si="30"/>
        <v>-45077426.77</v>
      </c>
      <c r="J69" s="19">
        <f>SUM(J71:J73)</f>
        <v>186686.22</v>
      </c>
      <c r="K69" s="19">
        <f t="shared" si="30"/>
        <v>44890740.550000004</v>
      </c>
      <c r="L69" s="19">
        <f t="shared" si="30"/>
        <v>-186686.22</v>
      </c>
      <c r="M69" s="19">
        <f t="shared" si="30"/>
        <v>186686.22</v>
      </c>
      <c r="N69" s="19">
        <f t="shared" si="30"/>
        <v>186686.22</v>
      </c>
      <c r="O69" s="19">
        <f t="shared" si="30"/>
        <v>0</v>
      </c>
      <c r="P69" s="4"/>
    </row>
    <row r="70" spans="1:16" ht="15" customHeight="1">
      <c r="A70" s="5"/>
      <c r="B70" s="6"/>
      <c r="C70" s="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"/>
    </row>
    <row r="71" spans="1:16" ht="15" customHeight="1">
      <c r="A71" s="5"/>
      <c r="B71" s="16" t="s">
        <v>124</v>
      </c>
      <c r="C71" s="15" t="s">
        <v>125</v>
      </c>
      <c r="D71" s="21">
        <v>0</v>
      </c>
      <c r="E71" s="21">
        <v>0</v>
      </c>
      <c r="F71" s="21">
        <v>0</v>
      </c>
      <c r="G71" s="21">
        <f>D71-E71+F71</f>
        <v>0</v>
      </c>
      <c r="H71" s="21">
        <v>45077426.77</v>
      </c>
      <c r="I71" s="21">
        <f>G71-H71</f>
        <v>-45077426.77</v>
      </c>
      <c r="J71" s="21">
        <v>186686.22</v>
      </c>
      <c r="K71" s="21">
        <f>H71-J71</f>
        <v>44890740.550000004</v>
      </c>
      <c r="L71" s="21">
        <f>G71-J71</f>
        <v>-186686.22</v>
      </c>
      <c r="M71" s="21">
        <v>186686.22</v>
      </c>
      <c r="N71" s="21">
        <v>186686.22</v>
      </c>
      <c r="O71" s="21">
        <f>J71-N71</f>
        <v>0</v>
      </c>
      <c r="P71" s="4"/>
    </row>
    <row r="72" spans="1:16" ht="15" customHeight="1">
      <c r="A72" s="5"/>
      <c r="B72" s="16" t="s">
        <v>126</v>
      </c>
      <c r="C72" s="15" t="s">
        <v>127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  <c r="P72" s="4"/>
    </row>
    <row r="73" spans="1:16" ht="15" customHeight="1">
      <c r="A73" s="5"/>
      <c r="B73" s="16" t="s">
        <v>128</v>
      </c>
      <c r="C73" s="15" t="s">
        <v>129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  <c r="P73" s="4"/>
    </row>
    <row r="74" spans="1:16" ht="15" customHeight="1">
      <c r="A74" s="5"/>
      <c r="B74" s="6"/>
      <c r="C74" s="5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"/>
    </row>
    <row r="75" spans="1:16" ht="15" customHeight="1">
      <c r="A75" s="5"/>
      <c r="B75" s="10" t="s">
        <v>130</v>
      </c>
      <c r="C75" s="14" t="s">
        <v>131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4"/>
    </row>
    <row r="76" spans="1:16" ht="15" customHeight="1">
      <c r="A76" s="5"/>
      <c r="B76" s="6"/>
      <c r="C76" s="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4"/>
    </row>
    <row r="77" spans="1:16" ht="15" customHeight="1">
      <c r="A77" s="5"/>
      <c r="B77" s="16" t="s">
        <v>132</v>
      </c>
      <c r="C77" s="15" t="s">
        <v>163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  <c r="P77" s="4"/>
    </row>
    <row r="78" spans="1:16" ht="15" customHeight="1">
      <c r="A78" s="5"/>
      <c r="B78" s="16" t="s">
        <v>133</v>
      </c>
      <c r="C78" s="15" t="s">
        <v>134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  <c r="P78" s="4"/>
    </row>
    <row r="79" spans="1:16" ht="15" customHeight="1">
      <c r="A79" s="5"/>
      <c r="B79" s="16" t="s">
        <v>135</v>
      </c>
      <c r="C79" s="15" t="s">
        <v>164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  <c r="P79" s="4"/>
    </row>
    <row r="80" spans="1:16" ht="15" customHeight="1">
      <c r="A80" s="5"/>
      <c r="B80" s="16" t="s">
        <v>136</v>
      </c>
      <c r="C80" s="15" t="s">
        <v>165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  <c r="P80" s="4"/>
    </row>
    <row r="81" spans="1:16" ht="15" customHeight="1">
      <c r="A81" s="5"/>
      <c r="B81" s="16" t="s">
        <v>137</v>
      </c>
      <c r="C81" s="15" t="s">
        <v>166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  <c r="P81" s="4"/>
    </row>
    <row r="82" spans="1:16" ht="15" customHeight="1">
      <c r="A82" s="5"/>
      <c r="B82" s="16" t="s">
        <v>138</v>
      </c>
      <c r="C82" s="15" t="s">
        <v>139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  <c r="P82" s="4"/>
    </row>
    <row r="83" spans="1:16" ht="25.5">
      <c r="A83" s="5"/>
      <c r="B83" s="16" t="s">
        <v>140</v>
      </c>
      <c r="C83" s="15" t="s">
        <v>141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  <c r="P83" s="4"/>
    </row>
    <row r="84" spans="1:16" ht="15" customHeight="1">
      <c r="A84" s="5"/>
      <c r="B84" s="6"/>
      <c r="C84" s="5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4"/>
    </row>
    <row r="85" spans="1:16" ht="15" customHeight="1">
      <c r="A85" s="5"/>
      <c r="B85" s="10" t="s">
        <v>142</v>
      </c>
      <c r="C85" s="14" t="s">
        <v>174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4"/>
    </row>
    <row r="86" spans="1:16" ht="15" customHeight="1">
      <c r="A86" s="5"/>
      <c r="B86" s="6"/>
      <c r="C86" s="5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4"/>
    </row>
    <row r="87" spans="1:16" ht="15" customHeight="1">
      <c r="A87" s="5"/>
      <c r="B87" s="16" t="s">
        <v>143</v>
      </c>
      <c r="C87" s="15" t="s">
        <v>144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  <c r="P87" s="4"/>
    </row>
    <row r="88" spans="1:16" ht="15" customHeight="1">
      <c r="A88" s="5"/>
      <c r="B88" s="16" t="s">
        <v>167</v>
      </c>
      <c r="C88" s="15" t="s">
        <v>145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  <c r="P88" s="4"/>
    </row>
    <row r="89" spans="1:16" ht="15" customHeight="1">
      <c r="A89" s="5"/>
      <c r="B89" s="16" t="s">
        <v>146</v>
      </c>
      <c r="C89" s="15" t="s">
        <v>5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  <c r="P89" s="4"/>
    </row>
    <row r="90" spans="1:16" ht="15" customHeight="1">
      <c r="A90" s="5"/>
      <c r="B90" s="6"/>
      <c r="C90" s="5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"/>
    </row>
    <row r="91" spans="1:16" ht="15" customHeight="1">
      <c r="A91" s="5"/>
      <c r="B91" s="10" t="s">
        <v>147</v>
      </c>
      <c r="C91" s="14" t="s">
        <v>175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4"/>
    </row>
    <row r="92" spans="1:16" ht="15" customHeight="1">
      <c r="A92" s="5"/>
      <c r="B92" s="6"/>
      <c r="C92" s="5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"/>
    </row>
    <row r="93" spans="1:16" ht="15" customHeight="1">
      <c r="A93" s="5"/>
      <c r="B93" s="16" t="s">
        <v>148</v>
      </c>
      <c r="C93" s="15" t="s">
        <v>168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  <c r="P93" s="4"/>
    </row>
    <row r="94" spans="1:16" ht="15" customHeight="1">
      <c r="A94" s="5"/>
      <c r="B94" s="16" t="s">
        <v>149</v>
      </c>
      <c r="C94" s="15" t="s">
        <v>150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  <c r="P94" s="4"/>
    </row>
    <row r="95" spans="1:16" ht="15" customHeight="1">
      <c r="A95" s="5"/>
      <c r="B95" s="16" t="s">
        <v>151</v>
      </c>
      <c r="C95" s="15" t="s">
        <v>152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  <c r="P95" s="4"/>
    </row>
    <row r="96" spans="1:16" ht="15" customHeight="1">
      <c r="A96" s="5"/>
      <c r="B96" s="16" t="s">
        <v>153</v>
      </c>
      <c r="C96" s="15" t="s">
        <v>154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  <c r="P96" s="4"/>
    </row>
    <row r="97" spans="1:16" ht="15" customHeight="1">
      <c r="A97" s="5"/>
      <c r="B97" s="16" t="s">
        <v>155</v>
      </c>
      <c r="C97" s="15" t="s">
        <v>169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  <c r="P97" s="4"/>
    </row>
    <row r="98" spans="1:16" ht="15" customHeight="1">
      <c r="A98" s="5"/>
      <c r="B98" s="16" t="s">
        <v>156</v>
      </c>
      <c r="C98" s="15" t="s">
        <v>157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  <c r="P98" s="4"/>
    </row>
    <row r="99" spans="1:16" ht="15" customHeight="1">
      <c r="A99" s="5"/>
      <c r="B99" s="16" t="s">
        <v>158</v>
      </c>
      <c r="C99" s="15" t="s">
        <v>170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  <c r="P99" s="4"/>
    </row>
    <row r="100" spans="1:16" ht="15" customHeight="1">
      <c r="A100" s="5"/>
      <c r="B100" s="6"/>
      <c r="C100" s="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"/>
    </row>
    <row r="101" spans="1:16" ht="15" customHeight="1">
      <c r="A101" s="5"/>
      <c r="B101" s="22" t="s">
        <v>171</v>
      </c>
      <c r="C101" s="22"/>
      <c r="D101" s="18">
        <f>D12+D23+D35+D47+D57+D69+D75+D85+D91</f>
        <v>1163769165</v>
      </c>
      <c r="E101" s="18">
        <f aca="true" t="shared" si="44" ref="E101:O101">E12+E23+E35+E47+E57+E69+E75+E85+E91</f>
        <v>651436172</v>
      </c>
      <c r="F101" s="18">
        <f t="shared" si="44"/>
        <v>700678006</v>
      </c>
      <c r="G101" s="18">
        <f t="shared" si="44"/>
        <v>1213010999</v>
      </c>
      <c r="H101" s="18">
        <f t="shared" si="44"/>
        <v>375369186.66999996</v>
      </c>
      <c r="I101" s="18">
        <f t="shared" si="44"/>
        <v>837641812.33</v>
      </c>
      <c r="J101" s="18">
        <f t="shared" si="44"/>
        <v>95690914.36999999</v>
      </c>
      <c r="K101" s="18">
        <f>K12+K23+K35+K47+K57+K69+K75+K85+K91</f>
        <v>279678272.3</v>
      </c>
      <c r="L101" s="18">
        <f t="shared" si="44"/>
        <v>1117320084.6299999</v>
      </c>
      <c r="M101" s="18">
        <f t="shared" si="44"/>
        <v>93112313.52</v>
      </c>
      <c r="N101" s="18">
        <f t="shared" si="44"/>
        <v>92545273.91</v>
      </c>
      <c r="O101" s="18">
        <f t="shared" si="44"/>
        <v>3145640.4599999995</v>
      </c>
      <c r="P101" s="4"/>
    </row>
    <row r="102" spans="1:16" ht="15" customHeight="1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2019-03-04T20:48:22Z</cp:lastPrinted>
  <dcterms:created xsi:type="dcterms:W3CDTF">2013-04-18T20:56:07Z</dcterms:created>
  <dcterms:modified xsi:type="dcterms:W3CDTF">2019-03-07T21:50:20Z</dcterms:modified>
  <cp:category/>
  <cp:version/>
  <cp:contentType/>
  <cp:contentStatus/>
</cp:coreProperties>
</file>